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cumberlanddoss-my.sharepoint.com/personal/cindyhi_co_cumberland_nj_us/Documents/My Work Desktop/SAFETY/PEOSH Training Requirement List/"/>
    </mc:Choice>
  </mc:AlternateContent>
  <xr:revisionPtr revIDLastSave="0" documentId="14_{1D97D55A-4A49-4771-93D8-9363CCF143B1}" xr6:coauthVersionLast="47" xr6:coauthVersionMax="47" xr10:uidLastSave="{00000000-0000-0000-0000-000000000000}"/>
  <bookViews>
    <workbookView xWindow="-108" yWindow="-108" windowWidth="23256" windowHeight="12456" tabRatio="824" xr2:uid="{00000000-000D-0000-FFFF-FFFF00000000}"/>
  </bookViews>
  <sheets>
    <sheet name="Chart" sheetId="1" r:id="rId1"/>
    <sheet name="Trainings (edits)" sheetId="2" r:id="rId2"/>
    <sheet name="Admin Sunny Slope" sheetId="11" r:id="rId3"/>
  </sheets>
  <definedNames>
    <definedName name="_xlnm._FilterDatabase" localSheetId="0" hidden="1">Chart!$A$1:$F$39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1" l="1"/>
  <c r="B31" i="1"/>
  <c r="B30" i="1"/>
  <c r="B20" i="1"/>
  <c r="B19" i="1"/>
  <c r="B18" i="1"/>
  <c r="B11" i="1"/>
  <c r="B10" i="1"/>
  <c r="B9" i="1"/>
  <c r="B38" i="1"/>
  <c r="F38" i="1" s="1"/>
  <c r="B37" i="1"/>
  <c r="C37" i="1" s="1"/>
  <c r="B36" i="1"/>
  <c r="E36" i="1" s="1"/>
  <c r="B23" i="1"/>
  <c r="E23" i="1" s="1"/>
  <c r="B22" i="1"/>
  <c r="C22" i="1" s="1"/>
  <c r="B14" i="1"/>
  <c r="E14" i="1" s="1"/>
  <c r="B13" i="1"/>
  <c r="C13" i="1" s="1"/>
  <c r="C34" i="1"/>
  <c r="D34" i="1"/>
  <c r="E34" i="1"/>
  <c r="F34" i="1"/>
  <c r="C35" i="1"/>
  <c r="D35" i="1"/>
  <c r="E35" i="1"/>
  <c r="F35" i="1"/>
  <c r="E38" i="1" l="1"/>
  <c r="D38" i="1"/>
  <c r="C38" i="1"/>
  <c r="D36" i="1"/>
  <c r="C36" i="1"/>
  <c r="F37" i="1"/>
  <c r="E37" i="1"/>
  <c r="D37" i="1"/>
  <c r="F36" i="1"/>
  <c r="D22" i="1"/>
  <c r="D23" i="1"/>
  <c r="C23" i="1"/>
  <c r="F22" i="1"/>
  <c r="E22" i="1"/>
  <c r="F23" i="1"/>
  <c r="F14" i="1"/>
  <c r="D14" i="1"/>
  <c r="C14" i="1"/>
  <c r="F13" i="1"/>
  <c r="E13" i="1"/>
  <c r="D13" i="1"/>
  <c r="A32" i="1"/>
  <c r="B39" i="1"/>
  <c r="B28" i="1"/>
  <c r="B29" i="1"/>
  <c r="F29" i="1" s="1"/>
  <c r="B33" i="1"/>
  <c r="B27" i="1"/>
  <c r="F27" i="1" s="1"/>
  <c r="B25" i="1"/>
  <c r="B26" i="1"/>
  <c r="F26" i="1" s="1"/>
  <c r="B24" i="1"/>
  <c r="F24" i="1" s="1"/>
  <c r="B21" i="1"/>
  <c r="B17" i="1"/>
  <c r="B16" i="1"/>
  <c r="F16" i="1" s="1"/>
  <c r="B15" i="1"/>
  <c r="B12" i="1"/>
  <c r="F12" i="1" s="1"/>
  <c r="B8" i="1"/>
  <c r="F8" i="1" s="1"/>
  <c r="B7" i="1"/>
  <c r="B6" i="1"/>
  <c r="B5" i="1"/>
  <c r="F5" i="1" s="1"/>
  <c r="B3" i="1"/>
  <c r="B4" i="1"/>
  <c r="F4" i="1" s="1"/>
  <c r="B2" i="1"/>
  <c r="F33" i="1" l="1"/>
  <c r="D33" i="1"/>
  <c r="C7" i="1"/>
  <c r="F7" i="1"/>
  <c r="C15" i="1"/>
  <c r="F15" i="1"/>
  <c r="C21" i="1"/>
  <c r="F21" i="1"/>
  <c r="C6" i="1"/>
  <c r="F6" i="1"/>
  <c r="C25" i="1"/>
  <c r="F25" i="1"/>
  <c r="C17" i="1"/>
  <c r="F17" i="1"/>
  <c r="C28" i="1"/>
  <c r="F28" i="1"/>
  <c r="C39" i="1"/>
  <c r="F39" i="1"/>
  <c r="C2" i="1"/>
  <c r="F2" i="1"/>
  <c r="E12" i="1"/>
  <c r="C12" i="1"/>
  <c r="D26" i="1"/>
  <c r="C26" i="1"/>
  <c r="D5" i="1"/>
  <c r="C5" i="1"/>
  <c r="D8" i="1"/>
  <c r="C8" i="1"/>
  <c r="D24" i="1"/>
  <c r="C24" i="1"/>
  <c r="D27" i="1"/>
  <c r="C27" i="1"/>
  <c r="F11" i="1"/>
  <c r="C33" i="1"/>
  <c r="E16" i="1"/>
  <c r="C16" i="1"/>
  <c r="E29" i="1"/>
  <c r="C29" i="1"/>
  <c r="D4" i="1"/>
  <c r="C4" i="1"/>
  <c r="E3" i="1"/>
  <c r="C3" i="1"/>
  <c r="E4" i="1"/>
  <c r="D12" i="1"/>
  <c r="D3" i="1"/>
  <c r="E8" i="1"/>
  <c r="E26" i="1"/>
  <c r="E5" i="1"/>
  <c r="D29" i="1"/>
  <c r="D25" i="1"/>
  <c r="E25" i="1"/>
  <c r="D2" i="1"/>
  <c r="E2" i="1"/>
  <c r="D7" i="1"/>
  <c r="E7" i="1"/>
  <c r="E21" i="1"/>
  <c r="D21" i="1"/>
  <c r="E39" i="1"/>
  <c r="D39" i="1"/>
  <c r="E27" i="1"/>
  <c r="E6" i="1"/>
  <c r="D6" i="1"/>
  <c r="D15" i="1"/>
  <c r="E15" i="1"/>
  <c r="E17" i="1"/>
  <c r="D17" i="1"/>
  <c r="E28" i="1"/>
  <c r="D28" i="1"/>
  <c r="D16" i="1"/>
  <c r="E33" i="1"/>
  <c r="E24" i="1"/>
  <c r="E11" i="1" l="1"/>
  <c r="D11" i="1"/>
  <c r="C11" i="1"/>
  <c r="F9" i="1"/>
  <c r="C10" i="1" l="1"/>
  <c r="F10" i="1"/>
  <c r="C9" i="1"/>
  <c r="D9" i="1"/>
  <c r="E9" i="1"/>
  <c r="E10" i="1"/>
  <c r="D10" i="1"/>
  <c r="F18" i="1" l="1"/>
  <c r="C18" i="1" l="1"/>
  <c r="D18" i="1"/>
  <c r="E18" i="1"/>
  <c r="F19" i="1"/>
  <c r="C20" i="1" l="1"/>
  <c r="F20" i="1"/>
  <c r="C19" i="1"/>
  <c r="E19" i="1"/>
  <c r="D19" i="1"/>
  <c r="D20" i="1"/>
  <c r="E20" i="1"/>
  <c r="F30" i="1" l="1"/>
  <c r="C30" i="1"/>
  <c r="D30" i="1"/>
  <c r="E30" i="1"/>
  <c r="F31" i="1" l="1"/>
  <c r="C32" i="1"/>
  <c r="F32" i="1"/>
  <c r="C31" i="1"/>
  <c r="E31" i="1"/>
  <c r="D31" i="1"/>
  <c r="E32" i="1"/>
  <c r="D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Formula</t>
        </r>
      </text>
    </comment>
    <comment ref="D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Formula</t>
        </r>
      </text>
    </comment>
    <comment ref="E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Formula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1" authorId="0" shapeId="0" xr:uid="{FDB2326F-7FFA-4F77-A61F-9E31C282070A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Type Manually</t>
        </r>
      </text>
    </comment>
    <comment ref="C1" authorId="0" shapeId="0" xr:uid="{D206C68F-D5FD-4A5F-AFDD-376F3223339D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Formula</t>
        </r>
      </text>
    </comment>
    <comment ref="E1" authorId="0" shapeId="0" xr:uid="{891A08D2-B6C6-4804-B9C0-4071D89F3DBC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Formula</t>
        </r>
      </text>
    </comment>
    <comment ref="F1" authorId="0" shapeId="0" xr:uid="{9AE0ED45-38CF-4862-9698-B7FC696B9A3F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Formula</t>
        </r>
      </text>
    </comment>
  </commentList>
</comments>
</file>

<file path=xl/sharedStrings.xml><?xml version="1.0" encoding="utf-8"?>
<sst xmlns="http://schemas.openxmlformats.org/spreadsheetml/2006/main" count="148" uniqueCount="61">
  <si>
    <t>Training</t>
  </si>
  <si>
    <t>Point of Contact</t>
  </si>
  <si>
    <t>Frequency</t>
  </si>
  <si>
    <t>Bloodborne Pathogens</t>
  </si>
  <si>
    <t>General Industry Asbestos</t>
  </si>
  <si>
    <t>Hazard Communication</t>
  </si>
  <si>
    <t>PEOSH Requirements for Preventing Occupational Exposure to Tuberculosis</t>
  </si>
  <si>
    <t>Personal Protective Equipment</t>
  </si>
  <si>
    <t>Recording and Reporting Occupational Injuries and Illnesses</t>
  </si>
  <si>
    <t>Respiratory Protection</t>
  </si>
  <si>
    <t>Sanitation</t>
  </si>
  <si>
    <t>Training Name</t>
  </si>
  <si>
    <t>Office Buildings</t>
  </si>
  <si>
    <t>Public Works and Transportation</t>
  </si>
  <si>
    <t>Required Attendies</t>
  </si>
  <si>
    <t>Every Other Year</t>
  </si>
  <si>
    <t>Anti-Harassment</t>
  </si>
  <si>
    <t>Every 2 Years</t>
  </si>
  <si>
    <t>ALL</t>
  </si>
  <si>
    <t>Darn Forklift</t>
  </si>
  <si>
    <t>General Forklift Training</t>
  </si>
  <si>
    <t>Admin/Sunny Slope</t>
  </si>
  <si>
    <t>** Edit Manually **</t>
  </si>
  <si>
    <t>Attendees</t>
  </si>
  <si>
    <t>Annual</t>
  </si>
  <si>
    <t>Designated Person</t>
  </si>
  <si>
    <t>Once and New Hires</t>
  </si>
  <si>
    <t>Location/Trainer</t>
  </si>
  <si>
    <t>JA Montgomery</t>
  </si>
  <si>
    <t>Title 59 Protecting Children from Abuse</t>
  </si>
  <si>
    <t>Work Settings</t>
  </si>
  <si>
    <t>Upon Hire and Retrain</t>
  </si>
  <si>
    <t>ALL exposed</t>
  </si>
  <si>
    <t>New Assignment every 3 years</t>
  </si>
  <si>
    <t>Initial Assignmeent and retrain as needed</t>
  </si>
  <si>
    <t>ALL who work in controlled energy</t>
  </si>
  <si>
    <t>Health Department</t>
  </si>
  <si>
    <t>ALL who operate forklifts</t>
  </si>
  <si>
    <t>State or Vendor</t>
  </si>
  <si>
    <t>Lock Out Tag Out OSHA</t>
  </si>
  <si>
    <t>HR Dir T and D</t>
  </si>
  <si>
    <t>Written Program Requirement</t>
  </si>
  <si>
    <t>yes</t>
  </si>
  <si>
    <t>no</t>
  </si>
  <si>
    <t>ALL collect solid waste</t>
  </si>
  <si>
    <t>Upon Hire and Every 2 Years</t>
  </si>
  <si>
    <t>yes SOP</t>
  </si>
  <si>
    <t>Confined Space Awareness</t>
  </si>
  <si>
    <t xml:space="preserve">Once </t>
  </si>
  <si>
    <t>ALL who encounter confined space</t>
  </si>
  <si>
    <t>SOP</t>
  </si>
  <si>
    <t>Manufacturer</t>
  </si>
  <si>
    <t>Upon Hire and retrain if needed</t>
  </si>
  <si>
    <t>JAM or Intranet</t>
  </si>
  <si>
    <t>Active Shooter video</t>
  </si>
  <si>
    <t xml:space="preserve">Fire Extinguisher </t>
  </si>
  <si>
    <t>Indoor Air Quality</t>
  </si>
  <si>
    <t>As needed</t>
  </si>
  <si>
    <t>Vendor</t>
  </si>
  <si>
    <t xml:space="preserve"> (EMS)/Law Enforcement/DOC/Health Department</t>
  </si>
  <si>
    <t>Darm Forklift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</si>
</sst>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3" borderId="0" xfId="0" applyFill="1"/>
    <xf numFmtId="0" fontId="0" fillId="4" borderId="0" xfId="0" applyFill="1"/>
    <xf numFmtId="0" fontId="1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9"/>
  <sheetViews>
    <sheetView tabSelected="1" topLeftCell="A17" zoomScale="89" workbookViewId="0">
      <selection activeCell="A44" sqref="A44"/>
    </sheetView>
  </sheetViews>
  <sheetFormatPr defaultRowHeight="14.4" x14ac:dyDescent="0.3"/>
  <cols>
    <col min="1" max="1" width="46.5546875" customWidth="1"/>
    <col min="2" max="2" width="64.44140625" customWidth="1"/>
    <col min="3" max="3" width="19.77734375" customWidth="1"/>
    <col min="4" max="4" width="28.21875" customWidth="1"/>
    <col min="5" max="5" width="22.21875" customWidth="1"/>
    <col min="6" max="6" width="9.109375" customWidth="1"/>
  </cols>
  <sheetData>
    <row r="1" spans="1:6" ht="40.799999999999997" customHeight="1" x14ac:dyDescent="0.3">
      <c r="A1" s="2" t="s">
        <v>30</v>
      </c>
      <c r="B1" s="2" t="s">
        <v>0</v>
      </c>
      <c r="C1" s="2" t="s">
        <v>27</v>
      </c>
      <c r="D1" s="2" t="s">
        <v>2</v>
      </c>
      <c r="E1" s="2" t="s">
        <v>14</v>
      </c>
      <c r="F1" s="5" t="s">
        <v>41</v>
      </c>
    </row>
    <row r="2" spans="1:6" x14ac:dyDescent="0.3">
      <c r="A2" s="3" t="s">
        <v>59</v>
      </c>
      <c r="B2" s="3" t="str">
        <f>'Trainings (edits)'!A3</f>
        <v>Bloodborne Pathogens</v>
      </c>
      <c r="C2" s="3" t="str">
        <f>VLOOKUP(B2,'Trainings (edits)'!A:D,4,FALSE)</f>
        <v>JA Montgomery</v>
      </c>
      <c r="D2" s="3" t="str">
        <f>VLOOKUP(B2,'Trainings (edits)'!A:B,2,FALSE)</f>
        <v>Annual</v>
      </c>
      <c r="E2" s="3" t="str">
        <f>VLOOKUP(B2,'Trainings (edits)'!A:C,3,FALSE)</f>
        <v>ALL exposed</v>
      </c>
      <c r="F2" s="3" t="str">
        <f>VLOOKUP(B2,'Trainings (edits)'!A:E,5,FALSE)</f>
        <v>yes</v>
      </c>
    </row>
    <row r="3" spans="1:6" x14ac:dyDescent="0.3">
      <c r="A3" s="3" t="s">
        <v>59</v>
      </c>
      <c r="B3" s="3" t="str">
        <f>'Trainings (edits)'!A4</f>
        <v>General Industry Asbestos</v>
      </c>
      <c r="C3" s="3" t="str">
        <f>VLOOKUP(B3,'Trainings (edits)'!A:D,4,FALSE)</f>
        <v>JA Montgomery</v>
      </c>
      <c r="D3" s="3" t="str">
        <f>VLOOKUP(B3,'Trainings (edits)'!A:B,2,FALSE)</f>
        <v>Annual</v>
      </c>
      <c r="E3" s="3" t="str">
        <f>VLOOKUP(B3,'Trainings (edits)'!A:C,3,FALSE)</f>
        <v>ALL exposed</v>
      </c>
      <c r="F3" s="3" t="s">
        <v>50</v>
      </c>
    </row>
    <row r="4" spans="1:6" x14ac:dyDescent="0.3">
      <c r="A4" s="3" t="s">
        <v>59</v>
      </c>
      <c r="B4" s="3" t="str">
        <f>'Trainings (edits)'!A5</f>
        <v>Hazard Communication</v>
      </c>
      <c r="C4" s="3" t="str">
        <f>VLOOKUP(B4,'Trainings (edits)'!A:D,4,FALSE)</f>
        <v>JA Montgomery</v>
      </c>
      <c r="D4" s="3" t="str">
        <f>VLOOKUP(B4,'Trainings (edits)'!A:B,2,FALSE)</f>
        <v>Every Other Year</v>
      </c>
      <c r="E4" s="3" t="str">
        <f>VLOOKUP(B4,'Trainings (edits)'!A:C,3,FALSE)</f>
        <v>ALL</v>
      </c>
      <c r="F4" s="3" t="str">
        <f>VLOOKUP(B4,'Trainings (edits)'!A:E,5,FALSE)</f>
        <v>yes</v>
      </c>
    </row>
    <row r="5" spans="1:6" x14ac:dyDescent="0.3">
      <c r="A5" s="3" t="s">
        <v>59</v>
      </c>
      <c r="B5" s="3" t="str">
        <f>'Trainings (edits)'!A6</f>
        <v>PEOSH Requirements for Preventing Occupational Exposure to Tuberculosis</v>
      </c>
      <c r="C5" s="3" t="str">
        <f>VLOOKUP(B5,'Trainings (edits)'!A:D,4,FALSE)</f>
        <v>Health Department</v>
      </c>
      <c r="D5" s="3" t="str">
        <f>VLOOKUP(B5,'Trainings (edits)'!A:B,2,FALSE)</f>
        <v>Annual</v>
      </c>
      <c r="E5" s="3" t="str">
        <f>VLOOKUP(B5,'Trainings (edits)'!A:C,3,FALSE)</f>
        <v>ALL</v>
      </c>
      <c r="F5" s="3" t="str">
        <f>VLOOKUP(B5,'Trainings (edits)'!A:E,5,FALSE)</f>
        <v>no</v>
      </c>
    </row>
    <row r="6" spans="1:6" x14ac:dyDescent="0.3">
      <c r="A6" s="3" t="s">
        <v>59</v>
      </c>
      <c r="B6" s="3" t="str">
        <f>'Trainings (edits)'!A7</f>
        <v>Personal Protective Equipment</v>
      </c>
      <c r="C6" s="3" t="str">
        <f>VLOOKUP(B6,'Trainings (edits)'!A:D,4,FALSE)</f>
        <v>JA Montgomery</v>
      </c>
      <c r="D6" s="3" t="str">
        <f>VLOOKUP(B6,'Trainings (edits)'!A:B,2,FALSE)</f>
        <v>Upon Hire and Retrain</v>
      </c>
      <c r="E6" s="3" t="str">
        <f>VLOOKUP(B6,'Trainings (edits)'!A:C,3,FALSE)</f>
        <v>ALL</v>
      </c>
      <c r="F6" s="3" t="str">
        <f>VLOOKUP(B6,'Trainings (edits)'!A:E,5,FALSE)</f>
        <v>yes</v>
      </c>
    </row>
    <row r="7" spans="1:6" x14ac:dyDescent="0.3">
      <c r="A7" s="3" t="s">
        <v>59</v>
      </c>
      <c r="B7" s="3" t="str">
        <f>'Trainings (edits)'!A8</f>
        <v>Recording and Reporting Occupational Injuries and Illnesses</v>
      </c>
      <c r="C7" s="3" t="str">
        <f>VLOOKUP(B7,'Trainings (edits)'!A:D,4,FALSE)</f>
        <v>JA Montgomery</v>
      </c>
      <c r="D7" s="3" t="str">
        <f>VLOOKUP(B7,'Trainings (edits)'!A:B,2,FALSE)</f>
        <v xml:space="preserve">Once </v>
      </c>
      <c r="E7" s="3" t="str">
        <f>VLOOKUP(B7,'Trainings (edits)'!A:C,3,FALSE)</f>
        <v>Designated Person</v>
      </c>
      <c r="F7" s="3" t="str">
        <f>VLOOKUP(B7,'Trainings (edits)'!A:E,5,FALSE)</f>
        <v>no</v>
      </c>
    </row>
    <row r="8" spans="1:6" x14ac:dyDescent="0.3">
      <c r="A8" s="3" t="s">
        <v>59</v>
      </c>
      <c r="B8" s="3" t="str">
        <f>'Trainings (edits)'!A9</f>
        <v>Respiratory Protection</v>
      </c>
      <c r="C8" s="3" t="str">
        <f>VLOOKUP(B8,'Trainings (edits)'!A:D,4,FALSE)</f>
        <v>JA Montgomery</v>
      </c>
      <c r="D8" s="3" t="str">
        <f>VLOOKUP(B8,'Trainings (edits)'!A:B,2,FALSE)</f>
        <v>Upon Hire and Retrain</v>
      </c>
      <c r="E8" s="3" t="str">
        <f>VLOOKUP(B8,'Trainings (edits)'!A:C,3,FALSE)</f>
        <v>ALL exposed</v>
      </c>
      <c r="F8" s="3" t="str">
        <f>VLOOKUP(B8,'Trainings (edits)'!A:E,5,FALSE)</f>
        <v>no</v>
      </c>
    </row>
    <row r="9" spans="1:6" x14ac:dyDescent="0.3">
      <c r="A9" s="3" t="s">
        <v>59</v>
      </c>
      <c r="B9" s="3" t="str">
        <f>'Trainings (edits)'!A12</f>
        <v>Title 59 Protecting Children from Abuse</v>
      </c>
      <c r="C9" s="3" t="str">
        <f>VLOOKUP(B9,'Trainings (edits)'!A:D,4,FALSE)</f>
        <v>JA Montgomery</v>
      </c>
      <c r="D9" s="3" t="str">
        <f>VLOOKUP(B9,'Trainings (edits)'!A:B,2,FALSE)</f>
        <v>Once and New Hires</v>
      </c>
      <c r="E9" s="3" t="str">
        <f>VLOOKUP(B9,'Trainings (edits)'!A:C,3,FALSE)</f>
        <v>ALL</v>
      </c>
      <c r="F9" s="3" t="str">
        <f>VLOOKUP(B9,'Trainings (edits)'!A:E,5,FALSE)</f>
        <v>no</v>
      </c>
    </row>
    <row r="10" spans="1:6" x14ac:dyDescent="0.3">
      <c r="A10" s="3" t="s">
        <v>59</v>
      </c>
      <c r="B10" s="3" t="str">
        <f>'Trainings (edits)'!A14</f>
        <v>General Forklift Training</v>
      </c>
      <c r="C10" s="3" t="str">
        <f>VLOOKUP(B10,'Trainings (edits)'!A:D,4,FALSE)</f>
        <v>State or Vendor</v>
      </c>
      <c r="D10" s="3" t="str">
        <f>VLOOKUP(B10,'Trainings (edits)'!A:B,2,FALSE)</f>
        <v>Upon Hire and Retrain</v>
      </c>
      <c r="E10" s="3" t="str">
        <f>VLOOKUP(B10,'Trainings (edits)'!A:C,3,FALSE)</f>
        <v>ALL who operate forklifts</v>
      </c>
      <c r="F10" s="3" t="str">
        <f>VLOOKUP(B10,'Trainings (edits)'!A:E,5,FALSE)</f>
        <v>no</v>
      </c>
    </row>
    <row r="11" spans="1:6" x14ac:dyDescent="0.3">
      <c r="A11" s="3" t="s">
        <v>59</v>
      </c>
      <c r="B11" s="3" t="str">
        <f>'Trainings (edits)'!A11</f>
        <v>Anti-Harassment</v>
      </c>
      <c r="C11" s="3" t="str">
        <f>VLOOKUP(B11,'Trainings (edits)'!A:D,4,FALSE)</f>
        <v>HR Dir T and D</v>
      </c>
      <c r="D11" s="3" t="str">
        <f>VLOOKUP(B11,'Trainings (edits)'!A:B,2,FALSE)</f>
        <v>Upon Hire and Every 2 Years</v>
      </c>
      <c r="E11" s="3" t="str">
        <f>VLOOKUP(B11,'Trainings (edits)'!A:C,3,FALSE)</f>
        <v>ALL</v>
      </c>
      <c r="F11" s="3" t="str">
        <f>VLOOKUP(B11,'Trainings (edits)'!A:E,5,FALSE)</f>
        <v>yes</v>
      </c>
    </row>
    <row r="12" spans="1:6" x14ac:dyDescent="0.3">
      <c r="A12" s="3" t="s">
        <v>59</v>
      </c>
      <c r="B12" s="3" t="str">
        <f>'Trainings (edits)'!A10</f>
        <v>Sanitation</v>
      </c>
      <c r="C12" s="3" t="str">
        <f>VLOOKUP(B12,'Trainings (edits)'!A:D,4,FALSE)</f>
        <v>JA Montgomery</v>
      </c>
      <c r="D12" s="3" t="str">
        <f>VLOOKUP(B12,'Trainings (edits)'!A:B,2,FALSE)</f>
        <v>Initial Assignmeent and retrain as needed</v>
      </c>
      <c r="E12" s="3" t="str">
        <f>VLOOKUP(B12,'Trainings (edits)'!A:C,3,FALSE)</f>
        <v>ALL collect solid waste</v>
      </c>
      <c r="F12" s="3" t="str">
        <f>VLOOKUP(B12,'Trainings (edits)'!A:E,5,FALSE)</f>
        <v>no</v>
      </c>
    </row>
    <row r="13" spans="1:6" x14ac:dyDescent="0.3">
      <c r="A13" s="3" t="s">
        <v>59</v>
      </c>
      <c r="B13" s="3" t="str">
        <f>'Trainings (edits)'!A17</f>
        <v>Active Shooter video</v>
      </c>
      <c r="C13" s="3" t="str">
        <f>VLOOKUP(B13,'Trainings (edits)'!A:D,4,FALSE)</f>
        <v>JAM or Intranet</v>
      </c>
      <c r="D13" s="3" t="str">
        <f>VLOOKUP(B13,'Trainings (edits)'!A:B,2,FALSE)</f>
        <v>Upon Hire and retrain if needed</v>
      </c>
      <c r="E13" s="3" t="str">
        <f>VLOOKUP(B13,'Trainings (edits)'!A:C,3,FALSE)</f>
        <v>ALL</v>
      </c>
      <c r="F13" s="3" t="str">
        <f>VLOOKUP(B13,'Trainings (edits)'!A:E,5,FALSE)</f>
        <v>no</v>
      </c>
    </row>
    <row r="14" spans="1:6" x14ac:dyDescent="0.3">
      <c r="A14" s="3" t="s">
        <v>59</v>
      </c>
      <c r="B14" s="3" t="str">
        <f>'Trainings (edits)'!A18</f>
        <v xml:space="preserve">Fire Extinguisher </v>
      </c>
      <c r="C14" s="3" t="str">
        <f>VLOOKUP(B14,'Trainings (edits)'!A:D,4,FALSE)</f>
        <v>JA Montgomery</v>
      </c>
      <c r="D14" s="3" t="str">
        <f>VLOOKUP(B14,'Trainings (edits)'!A:B,2,FALSE)</f>
        <v>Annual</v>
      </c>
      <c r="E14" s="3" t="str">
        <f>VLOOKUP(B14,'Trainings (edits)'!A:C,3,FALSE)</f>
        <v>ALL</v>
      </c>
      <c r="F14" s="3" t="str">
        <f>VLOOKUP(B14,'Trainings (edits)'!A:E,5,FALSE)</f>
        <v>no</v>
      </c>
    </row>
    <row r="15" spans="1:6" x14ac:dyDescent="0.3">
      <c r="A15" s="3" t="s">
        <v>12</v>
      </c>
      <c r="B15" s="3" t="str">
        <f>'Trainings (edits)'!A4</f>
        <v>General Industry Asbestos</v>
      </c>
      <c r="C15" s="3" t="str">
        <f>VLOOKUP(B15,'Trainings (edits)'!A:D,4,FALSE)</f>
        <v>JA Montgomery</v>
      </c>
      <c r="D15" s="3" t="str">
        <f>VLOOKUP(B15,'Trainings (edits)'!A:B,2,FALSE)</f>
        <v>Annual</v>
      </c>
      <c r="E15" s="3" t="str">
        <f>VLOOKUP(B15,'Trainings (edits)'!A:C,3,FALSE)</f>
        <v>ALL exposed</v>
      </c>
      <c r="F15" s="3" t="str">
        <f>VLOOKUP(B15,'Trainings (edits)'!A:E,5,FALSE)</f>
        <v>yes SOP</v>
      </c>
    </row>
    <row r="16" spans="1:6" x14ac:dyDescent="0.3">
      <c r="A16" s="3" t="s">
        <v>12</v>
      </c>
      <c r="B16" s="3" t="str">
        <f>'Trainings (edits)'!A5</f>
        <v>Hazard Communication</v>
      </c>
      <c r="C16" s="3" t="str">
        <f>VLOOKUP(B16,'Trainings (edits)'!A:D,4,FALSE)</f>
        <v>JA Montgomery</v>
      </c>
      <c r="D16" s="3" t="str">
        <f>VLOOKUP(B16,'Trainings (edits)'!A:B,2,FALSE)</f>
        <v>Every Other Year</v>
      </c>
      <c r="E16" s="3" t="str">
        <f>VLOOKUP(B16,'Trainings (edits)'!A:C,3,FALSE)</f>
        <v>ALL</v>
      </c>
      <c r="F16" s="3" t="str">
        <f>VLOOKUP(B16,'Trainings (edits)'!A:E,5,FALSE)</f>
        <v>yes</v>
      </c>
    </row>
    <row r="17" spans="1:6" x14ac:dyDescent="0.3">
      <c r="A17" s="3" t="s">
        <v>12</v>
      </c>
      <c r="B17" s="3" t="str">
        <f>'Trainings (edits)'!A8</f>
        <v>Recording and Reporting Occupational Injuries and Illnesses</v>
      </c>
      <c r="C17" s="3" t="str">
        <f>VLOOKUP(B17,'Trainings (edits)'!A:D,4,FALSE)</f>
        <v>JA Montgomery</v>
      </c>
      <c r="D17" s="3" t="str">
        <f>VLOOKUP(B17,'Trainings (edits)'!A:B,2,FALSE)</f>
        <v xml:space="preserve">Once </v>
      </c>
      <c r="E17" s="3" t="str">
        <f>VLOOKUP(B17,'Trainings (edits)'!A:C,3,FALSE)</f>
        <v>Designated Person</v>
      </c>
      <c r="F17" s="3" t="str">
        <f>VLOOKUP(B17,'Trainings (edits)'!A:E,5,FALSE)</f>
        <v>no</v>
      </c>
    </row>
    <row r="18" spans="1:6" x14ac:dyDescent="0.3">
      <c r="A18" s="3" t="s">
        <v>12</v>
      </c>
      <c r="B18" s="3" t="str">
        <f>'Trainings (edits)'!A11</f>
        <v>Anti-Harassment</v>
      </c>
      <c r="C18" s="3" t="str">
        <f>VLOOKUP(B18,'Trainings (edits)'!A:D,4,FALSE)</f>
        <v>HR Dir T and D</v>
      </c>
      <c r="D18" s="3" t="str">
        <f>VLOOKUP(B18,'Trainings (edits)'!A:B,2,FALSE)</f>
        <v>Upon Hire and Every 2 Years</v>
      </c>
      <c r="E18" s="3" t="str">
        <f>VLOOKUP(B18,'Trainings (edits)'!A:C,3,FALSE)</f>
        <v>ALL</v>
      </c>
      <c r="F18" s="3" t="str">
        <f>VLOOKUP(B18,'Trainings (edits)'!A:E,5,FALSE)</f>
        <v>yes</v>
      </c>
    </row>
    <row r="19" spans="1:6" x14ac:dyDescent="0.3">
      <c r="A19" s="3" t="s">
        <v>12</v>
      </c>
      <c r="B19" s="3" t="str">
        <f>'Trainings (edits)'!A12</f>
        <v>Title 59 Protecting Children from Abuse</v>
      </c>
      <c r="C19" s="3" t="str">
        <f>VLOOKUP(B19,'Trainings (edits)'!A:D,4,FALSE)</f>
        <v>JA Montgomery</v>
      </c>
      <c r="D19" s="3" t="str">
        <f>VLOOKUP(B19,'Trainings (edits)'!A:B,2,FALSE)</f>
        <v>Once and New Hires</v>
      </c>
      <c r="E19" s="3" t="str">
        <f>VLOOKUP(B19,'Trainings (edits)'!A:C,3,FALSE)</f>
        <v>ALL</v>
      </c>
      <c r="F19" s="3" t="str">
        <f>VLOOKUP(B19,'Trainings (edits)'!A:E,5,FALSE)</f>
        <v>no</v>
      </c>
    </row>
    <row r="20" spans="1:6" x14ac:dyDescent="0.3">
      <c r="A20" s="3" t="s">
        <v>12</v>
      </c>
      <c r="B20" s="3" t="str">
        <f>'Trainings (edits)'!A14</f>
        <v>General Forklift Training</v>
      </c>
      <c r="C20" s="3" t="str">
        <f>VLOOKUP(B20,'Trainings (edits)'!A:D,4,FALSE)</f>
        <v>State or Vendor</v>
      </c>
      <c r="D20" s="3" t="str">
        <f>VLOOKUP(B20,'Trainings (edits)'!A:B,2,FALSE)</f>
        <v>Upon Hire and Retrain</v>
      </c>
      <c r="E20" s="3" t="str">
        <f>VLOOKUP(B20,'Trainings (edits)'!A:C,3,FALSE)</f>
        <v>ALL who operate forklifts</v>
      </c>
      <c r="F20" s="3" t="str">
        <f>VLOOKUP(B20,'Trainings (edits)'!A:E,5,FALSE)</f>
        <v>no</v>
      </c>
    </row>
    <row r="21" spans="1:6" x14ac:dyDescent="0.3">
      <c r="A21" s="3" t="s">
        <v>12</v>
      </c>
      <c r="B21" s="3" t="str">
        <f>'Trainings (edits)'!A10</f>
        <v>Sanitation</v>
      </c>
      <c r="C21" s="3" t="str">
        <f>VLOOKUP(B21,'Trainings (edits)'!A:D,4,FALSE)</f>
        <v>JA Montgomery</v>
      </c>
      <c r="D21" s="3" t="str">
        <f>VLOOKUP(B21,'Trainings (edits)'!A:B,2,FALSE)</f>
        <v>Initial Assignmeent and retrain as needed</v>
      </c>
      <c r="E21" s="3" t="str">
        <f>VLOOKUP(B21,'Trainings (edits)'!A:C,3,FALSE)</f>
        <v>ALL collect solid waste</v>
      </c>
      <c r="F21" s="3" t="str">
        <f>VLOOKUP(B21,'Trainings (edits)'!A:E,5,FALSE)</f>
        <v>no</v>
      </c>
    </row>
    <row r="22" spans="1:6" x14ac:dyDescent="0.3">
      <c r="A22" s="3" t="s">
        <v>12</v>
      </c>
      <c r="B22" s="3" t="str">
        <f>'Trainings (edits)'!A17</f>
        <v>Active Shooter video</v>
      </c>
      <c r="C22" s="3" t="str">
        <f>VLOOKUP(B22,'Trainings (edits)'!A:D,4,FALSE)</f>
        <v>JAM or Intranet</v>
      </c>
      <c r="D22" s="3" t="str">
        <f>VLOOKUP(B22,'Trainings (edits)'!A:B,2,FALSE)</f>
        <v>Upon Hire and retrain if needed</v>
      </c>
      <c r="E22" s="3" t="str">
        <f>VLOOKUP(B22,'Trainings (edits)'!A:C,3,FALSE)</f>
        <v>ALL</v>
      </c>
      <c r="F22" s="3" t="str">
        <f>VLOOKUP(B22,'Trainings (edits)'!A:E,5,FALSE)</f>
        <v>no</v>
      </c>
    </row>
    <row r="23" spans="1:6" x14ac:dyDescent="0.3">
      <c r="A23" s="3" t="s">
        <v>12</v>
      </c>
      <c r="B23" s="3" t="str">
        <f>'Trainings (edits)'!A18</f>
        <v xml:space="preserve">Fire Extinguisher </v>
      </c>
      <c r="C23" s="3" t="str">
        <f>VLOOKUP(B23,'Trainings (edits)'!A:D,4,FALSE)</f>
        <v>JA Montgomery</v>
      </c>
      <c r="D23" s="3" t="str">
        <f>VLOOKUP(B23,'Trainings (edits)'!A:B,2,FALSE)</f>
        <v>Annual</v>
      </c>
      <c r="E23" s="3" t="str">
        <f>VLOOKUP(B23,'Trainings (edits)'!A:C,3,FALSE)</f>
        <v>ALL</v>
      </c>
      <c r="F23" s="3" t="str">
        <f>VLOOKUP(B23,'Trainings (edits)'!A:E,5,FALSE)</f>
        <v>no</v>
      </c>
    </row>
    <row r="24" spans="1:6" x14ac:dyDescent="0.3">
      <c r="A24" s="3" t="s">
        <v>13</v>
      </c>
      <c r="B24" s="3" t="str">
        <f>'Trainings (edits)'!A3</f>
        <v>Bloodborne Pathogens</v>
      </c>
      <c r="C24" s="3" t="str">
        <f>VLOOKUP(B24,'Trainings (edits)'!A:D,4,FALSE)</f>
        <v>JA Montgomery</v>
      </c>
      <c r="D24" s="3" t="str">
        <f>VLOOKUP(B24,'Trainings (edits)'!A:B,2,FALSE)</f>
        <v>Annual</v>
      </c>
      <c r="E24" s="3" t="str">
        <f>VLOOKUP(B24,'Trainings (edits)'!A:C,3,FALSE)</f>
        <v>ALL exposed</v>
      </c>
      <c r="F24" s="3" t="str">
        <f>VLOOKUP(B24,'Trainings (edits)'!A:E,5,FALSE)</f>
        <v>yes</v>
      </c>
    </row>
    <row r="25" spans="1:6" x14ac:dyDescent="0.3">
      <c r="A25" s="3" t="s">
        <v>13</v>
      </c>
      <c r="B25" s="3" t="str">
        <f>'Trainings (edits)'!A4</f>
        <v>General Industry Asbestos</v>
      </c>
      <c r="C25" s="3" t="str">
        <f>VLOOKUP(B25,'Trainings (edits)'!A:D,4,FALSE)</f>
        <v>JA Montgomery</v>
      </c>
      <c r="D25" s="3" t="str">
        <f>VLOOKUP(B25,'Trainings (edits)'!A:B,2,FALSE)</f>
        <v>Annual</v>
      </c>
      <c r="E25" s="3" t="str">
        <f>VLOOKUP(B25,'Trainings (edits)'!A:C,3,FALSE)</f>
        <v>ALL exposed</v>
      </c>
      <c r="F25" s="3" t="str">
        <f>VLOOKUP(B25,'Trainings (edits)'!A:E,5,FALSE)</f>
        <v>yes SOP</v>
      </c>
    </row>
    <row r="26" spans="1:6" x14ac:dyDescent="0.3">
      <c r="A26" s="3" t="s">
        <v>13</v>
      </c>
      <c r="B26" s="3" t="str">
        <f>'Trainings (edits)'!A5</f>
        <v>Hazard Communication</v>
      </c>
      <c r="C26" s="3" t="str">
        <f>VLOOKUP(B26,'Trainings (edits)'!A:D,4,FALSE)</f>
        <v>JA Montgomery</v>
      </c>
      <c r="D26" s="3" t="str">
        <f>VLOOKUP(B26,'Trainings (edits)'!A:B,2,FALSE)</f>
        <v>Every Other Year</v>
      </c>
      <c r="E26" s="3" t="str">
        <f>VLOOKUP(B26,'Trainings (edits)'!A:C,3,FALSE)</f>
        <v>ALL</v>
      </c>
      <c r="F26" s="3" t="str">
        <f>VLOOKUP(B26,'Trainings (edits)'!A:E,5,FALSE)</f>
        <v>yes</v>
      </c>
    </row>
    <row r="27" spans="1:6" x14ac:dyDescent="0.3">
      <c r="A27" s="3" t="s">
        <v>13</v>
      </c>
      <c r="B27" s="3" t="str">
        <f>'Trainings (edits)'!A7</f>
        <v>Personal Protective Equipment</v>
      </c>
      <c r="C27" s="3" t="str">
        <f>VLOOKUP(B27,'Trainings (edits)'!A:D,4,FALSE)</f>
        <v>JA Montgomery</v>
      </c>
      <c r="D27" s="3" t="str">
        <f>VLOOKUP(B27,'Trainings (edits)'!A:B,2,FALSE)</f>
        <v>Upon Hire and Retrain</v>
      </c>
      <c r="E27" s="3" t="str">
        <f>VLOOKUP(B27,'Trainings (edits)'!A:C,3,FALSE)</f>
        <v>ALL</v>
      </c>
      <c r="F27" s="3" t="str">
        <f>VLOOKUP(B27,'Trainings (edits)'!A:E,5,FALSE)</f>
        <v>yes</v>
      </c>
    </row>
    <row r="28" spans="1:6" x14ac:dyDescent="0.3">
      <c r="A28" s="3" t="s">
        <v>13</v>
      </c>
      <c r="B28" s="3" t="str">
        <f>'Trainings (edits)'!A8</f>
        <v>Recording and Reporting Occupational Injuries and Illnesses</v>
      </c>
      <c r="C28" s="3" t="str">
        <f>VLOOKUP(B28,'Trainings (edits)'!A:D,4,FALSE)</f>
        <v>JA Montgomery</v>
      </c>
      <c r="D28" s="3" t="str">
        <f>VLOOKUP(B28,'Trainings (edits)'!A:B,2,FALSE)</f>
        <v xml:space="preserve">Once </v>
      </c>
      <c r="E28" s="3" t="str">
        <f>VLOOKUP(B28,'Trainings (edits)'!A:C,3,FALSE)</f>
        <v>Designated Person</v>
      </c>
      <c r="F28" s="3" t="str">
        <f>VLOOKUP(B28,'Trainings (edits)'!A:E,5,FALSE)</f>
        <v>no</v>
      </c>
    </row>
    <row r="29" spans="1:6" x14ac:dyDescent="0.3">
      <c r="A29" s="3" t="s">
        <v>13</v>
      </c>
      <c r="B29" s="3" t="str">
        <f>'Trainings (edits)'!A9</f>
        <v>Respiratory Protection</v>
      </c>
      <c r="C29" s="3" t="str">
        <f>VLOOKUP(B29,'Trainings (edits)'!A:D,4,FALSE)</f>
        <v>JA Montgomery</v>
      </c>
      <c r="D29" s="3" t="str">
        <f>VLOOKUP(B29,'Trainings (edits)'!A:B,2,FALSE)</f>
        <v>Upon Hire and Retrain</v>
      </c>
      <c r="E29" s="3" t="str">
        <f>VLOOKUP(B29,'Trainings (edits)'!A:C,3,FALSE)</f>
        <v>ALL exposed</v>
      </c>
      <c r="F29" s="3" t="str">
        <f>VLOOKUP(B29,'Trainings (edits)'!A:E,5,FALSE)</f>
        <v>no</v>
      </c>
    </row>
    <row r="30" spans="1:6" x14ac:dyDescent="0.3">
      <c r="A30" s="3" t="s">
        <v>13</v>
      </c>
      <c r="B30" s="3" t="str">
        <f>'Trainings (edits)'!A11</f>
        <v>Anti-Harassment</v>
      </c>
      <c r="C30" s="3" t="str">
        <f>VLOOKUP(B30,'Trainings (edits)'!A:D,4,FALSE)</f>
        <v>HR Dir T and D</v>
      </c>
      <c r="D30" s="3" t="str">
        <f>VLOOKUP(B30,'Trainings (edits)'!A:B,2,FALSE)</f>
        <v>Upon Hire and Every 2 Years</v>
      </c>
      <c r="E30" s="3" t="str">
        <f>VLOOKUP(B30,'Trainings (edits)'!A:C,3,FALSE)</f>
        <v>ALL</v>
      </c>
      <c r="F30" s="3" t="str">
        <f>VLOOKUP(B30,'Trainings (edits)'!A:E,5,FALSE)</f>
        <v>yes</v>
      </c>
    </row>
    <row r="31" spans="1:6" x14ac:dyDescent="0.3">
      <c r="A31" s="3" t="s">
        <v>13</v>
      </c>
      <c r="B31" s="3" t="str">
        <f>'Trainings (edits)'!A12</f>
        <v>Title 59 Protecting Children from Abuse</v>
      </c>
      <c r="C31" s="3" t="str">
        <f>VLOOKUP(B31,'Trainings (edits)'!A:D,4,FALSE)</f>
        <v>JA Montgomery</v>
      </c>
      <c r="D31" s="3" t="str">
        <f>VLOOKUP(B31,'Trainings (edits)'!A:B,2,FALSE)</f>
        <v>Once and New Hires</v>
      </c>
      <c r="E31" s="3" t="str">
        <f>VLOOKUP(B31,'Trainings (edits)'!A:C,3,FALSE)</f>
        <v>ALL</v>
      </c>
      <c r="F31" s="3" t="str">
        <f>VLOOKUP(B31,'Trainings (edits)'!A:E,5,FALSE)</f>
        <v>no</v>
      </c>
    </row>
    <row r="32" spans="1:6" x14ac:dyDescent="0.3">
      <c r="A32" s="3" t="str">
        <f>A31</f>
        <v>Public Works and Transportation</v>
      </c>
      <c r="B32" s="3" t="str">
        <f>'Trainings (edits)'!A14</f>
        <v>General Forklift Training</v>
      </c>
      <c r="C32" s="3" t="str">
        <f>VLOOKUP(B32,'Trainings (edits)'!A:D,4,FALSE)</f>
        <v>State or Vendor</v>
      </c>
      <c r="D32" s="3" t="str">
        <f>VLOOKUP(B32,'Trainings (edits)'!A:B,2,FALSE)</f>
        <v>Upon Hire and Retrain</v>
      </c>
      <c r="E32" s="3" t="str">
        <f>VLOOKUP(B32,'Trainings (edits)'!A:C,3,FALSE)</f>
        <v>ALL who operate forklifts</v>
      </c>
      <c r="F32" s="3" t="str">
        <f>VLOOKUP(B32,'Trainings (edits)'!A:E,5,FALSE)</f>
        <v>no</v>
      </c>
    </row>
    <row r="33" spans="1:6" x14ac:dyDescent="0.3">
      <c r="A33" s="3" t="s">
        <v>13</v>
      </c>
      <c r="B33" s="3" t="str">
        <f>'Trainings (edits)'!A10</f>
        <v>Sanitation</v>
      </c>
      <c r="C33" s="3" t="str">
        <f>VLOOKUP(B33,'Trainings (edits)'!A:D,4,FALSE)</f>
        <v>JA Montgomery</v>
      </c>
      <c r="D33" s="3" t="str">
        <f>VLOOKUP(B33,'Trainings (edits)'!A:B,2,FALSE)</f>
        <v>Initial Assignmeent and retrain as needed</v>
      </c>
      <c r="E33" s="3" t="str">
        <f>VLOOKUP(B33,'Trainings (edits)'!A:C,3,FALSE)</f>
        <v>ALL collect solid waste</v>
      </c>
      <c r="F33" s="3" t="str">
        <f>VLOOKUP(B33,'Trainings (edits)'!A:E,5,FALSE)</f>
        <v>no</v>
      </c>
    </row>
    <row r="34" spans="1:6" x14ac:dyDescent="0.3">
      <c r="A34" s="3" t="s">
        <v>13</v>
      </c>
      <c r="B34" s="3" t="s">
        <v>39</v>
      </c>
      <c r="C34" s="3" t="str">
        <f>VLOOKUP(B34,'Trainings (edits)'!A:D,4,FALSE)</f>
        <v>JA Montgomery</v>
      </c>
      <c r="D34" s="3" t="str">
        <f>VLOOKUP(B34,'Trainings (edits)'!A:B,2,FALSE)</f>
        <v>New Assignment every 3 years</v>
      </c>
      <c r="E34" s="3" t="str">
        <f>VLOOKUP(B34,'Trainings (edits)'!A:C,3,FALSE)</f>
        <v>ALL who work in controlled energy</v>
      </c>
      <c r="F34" s="3" t="str">
        <f>VLOOKUP(B34,'Trainings (edits)'!A:E,5,FALSE)</f>
        <v>yes</v>
      </c>
    </row>
    <row r="35" spans="1:6" x14ac:dyDescent="0.3">
      <c r="A35" s="3" t="s">
        <v>13</v>
      </c>
      <c r="B35" s="3" t="s">
        <v>47</v>
      </c>
      <c r="C35" s="3" t="str">
        <f>VLOOKUP(B35,'Trainings (edits)'!A:D,4,FALSE)</f>
        <v>JA Montgomery</v>
      </c>
      <c r="D35" s="3" t="str">
        <f>VLOOKUP(B35,'Trainings (edits)'!A:B,2,FALSE)</f>
        <v>New Assignment every 3 years</v>
      </c>
      <c r="E35" s="3" t="str">
        <f>VLOOKUP(B35,'Trainings (edits)'!A:C,3,FALSE)</f>
        <v>ALL who encounter confined space</v>
      </c>
      <c r="F35" s="3" t="str">
        <f>VLOOKUP(B35,'Trainings (edits)'!A:E,5,FALSE)</f>
        <v>yes</v>
      </c>
    </row>
    <row r="36" spans="1:6" x14ac:dyDescent="0.3">
      <c r="A36" s="3" t="s">
        <v>13</v>
      </c>
      <c r="B36" s="3" t="str">
        <f>'Trainings (edits)'!A17</f>
        <v>Active Shooter video</v>
      </c>
      <c r="C36" s="3" t="str">
        <f>VLOOKUP(B36,'Trainings (edits)'!A:D,4,FALSE)</f>
        <v>JAM or Intranet</v>
      </c>
      <c r="D36" s="3" t="str">
        <f>VLOOKUP(B36,'Trainings (edits)'!A:B,2,FALSE)</f>
        <v>Upon Hire and retrain if needed</v>
      </c>
      <c r="E36" s="3" t="str">
        <f>VLOOKUP(B36,'Trainings (edits)'!A:C,3,FALSE)</f>
        <v>ALL</v>
      </c>
      <c r="F36" s="3" t="str">
        <f>VLOOKUP(B36,'Trainings (edits)'!A:E,5,FALSE)</f>
        <v>no</v>
      </c>
    </row>
    <row r="37" spans="1:6" x14ac:dyDescent="0.3">
      <c r="A37" s="3" t="s">
        <v>13</v>
      </c>
      <c r="B37" s="3" t="str">
        <f>'Trainings (edits)'!A18</f>
        <v xml:space="preserve">Fire Extinguisher </v>
      </c>
      <c r="C37" s="3" t="str">
        <f>VLOOKUP(B37,'Trainings (edits)'!A:D,4,FALSE)</f>
        <v>JA Montgomery</v>
      </c>
      <c r="D37" s="3" t="str">
        <f>VLOOKUP(B37,'Trainings (edits)'!A:B,2,FALSE)</f>
        <v>Annual</v>
      </c>
      <c r="E37" s="3" t="str">
        <f>VLOOKUP(B37,'Trainings (edits)'!A:C,3,FALSE)</f>
        <v>ALL</v>
      </c>
      <c r="F37" s="3" t="str">
        <f>VLOOKUP(B37,'Trainings (edits)'!A:E,5,FALSE)</f>
        <v>no</v>
      </c>
    </row>
    <row r="38" spans="1:6" x14ac:dyDescent="0.3">
      <c r="A38" s="3" t="s">
        <v>13</v>
      </c>
      <c r="B38" s="3" t="str">
        <f>'Trainings (edits)'!A19</f>
        <v>Indoor Air Quality</v>
      </c>
      <c r="C38" s="3" t="str">
        <f>VLOOKUP(B38,'Trainings (edits)'!A:D,4,FALSE)</f>
        <v>Vendor</v>
      </c>
      <c r="D38" s="3" t="str">
        <f>VLOOKUP(B38,'Trainings (edits)'!A:B,2,FALSE)</f>
        <v>As needed</v>
      </c>
      <c r="E38" s="3" t="str">
        <f>VLOOKUP(B38,'Trainings (edits)'!A:C,3,FALSE)</f>
        <v>Designated Person</v>
      </c>
      <c r="F38" s="3" t="str">
        <f>VLOOKUP(B38,'Trainings (edits)'!A:E,5,FALSE)</f>
        <v>no</v>
      </c>
    </row>
    <row r="39" spans="1:6" x14ac:dyDescent="0.3">
      <c r="A39" s="4" t="s">
        <v>21</v>
      </c>
      <c r="B39" s="4" t="str">
        <f>'Trainings (edits)'!A13</f>
        <v>Darm Forklift</v>
      </c>
      <c r="C39" s="4" t="str">
        <f>VLOOKUP(B39,'Trainings (edits)'!A:D,4,FALSE)</f>
        <v>Manufacturer</v>
      </c>
      <c r="D39" s="4" t="str">
        <f>VLOOKUP(B39,'Trainings (edits)'!A:B,2,FALSE)</f>
        <v>Every 2 Years</v>
      </c>
      <c r="E39" s="4" t="str">
        <f>VLOOKUP(B39,'Trainings (edits)'!A:C,3,FALSE)</f>
        <v>Designated Person</v>
      </c>
      <c r="F39" s="4" t="str">
        <f>VLOOKUP(B39,'Trainings (edits)'!A:E,5,FALSE)</f>
        <v>no</v>
      </c>
    </row>
  </sheetData>
  <autoFilter ref="A1:F39" xr:uid="{00000000-0001-0000-0000-000000000000}"/>
  <pageMargins left="0.7" right="0.7" top="0.75" bottom="0.75" header="0.3" footer="0.3"/>
  <pageSetup scale="70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9"/>
  <sheetViews>
    <sheetView topLeftCell="A4" zoomScale="130" workbookViewId="0">
      <selection activeCell="A13" sqref="A13"/>
    </sheetView>
  </sheetViews>
  <sheetFormatPr defaultRowHeight="14.4" x14ac:dyDescent="0.3"/>
  <cols>
    <col min="1" max="1" width="64.44140625" bestFit="1" customWidth="1"/>
    <col min="2" max="2" width="37.21875" customWidth="1"/>
    <col min="3" max="3" width="37.5546875" customWidth="1"/>
    <col min="4" max="4" width="17.6640625" customWidth="1"/>
    <col min="5" max="5" width="31.6640625" customWidth="1"/>
  </cols>
  <sheetData>
    <row r="1" spans="1:5" x14ac:dyDescent="0.3">
      <c r="A1" t="s">
        <v>22</v>
      </c>
    </row>
    <row r="2" spans="1:5" x14ac:dyDescent="0.3">
      <c r="A2" s="1" t="s">
        <v>11</v>
      </c>
      <c r="B2" s="1" t="s">
        <v>2</v>
      </c>
      <c r="C2" s="1" t="s">
        <v>23</v>
      </c>
      <c r="D2" s="1" t="s">
        <v>27</v>
      </c>
      <c r="E2" s="1" t="s">
        <v>41</v>
      </c>
    </row>
    <row r="3" spans="1:5" x14ac:dyDescent="0.3">
      <c r="A3" t="s">
        <v>3</v>
      </c>
      <c r="B3" t="s">
        <v>24</v>
      </c>
      <c r="C3" t="s">
        <v>32</v>
      </c>
      <c r="D3" t="s">
        <v>28</v>
      </c>
      <c r="E3" t="s">
        <v>42</v>
      </c>
    </row>
    <row r="4" spans="1:5" x14ac:dyDescent="0.3">
      <c r="A4" t="s">
        <v>4</v>
      </c>
      <c r="B4" t="s">
        <v>24</v>
      </c>
      <c r="C4" t="s">
        <v>32</v>
      </c>
      <c r="D4" t="s">
        <v>28</v>
      </c>
      <c r="E4" t="s">
        <v>46</v>
      </c>
    </row>
    <row r="5" spans="1:5" x14ac:dyDescent="0.3">
      <c r="A5" t="s">
        <v>5</v>
      </c>
      <c r="B5" t="s">
        <v>15</v>
      </c>
      <c r="C5" t="s">
        <v>18</v>
      </c>
      <c r="D5" t="s">
        <v>28</v>
      </c>
      <c r="E5" t="s">
        <v>42</v>
      </c>
    </row>
    <row r="6" spans="1:5" x14ac:dyDescent="0.3">
      <c r="A6" t="s">
        <v>6</v>
      </c>
      <c r="B6" t="s">
        <v>24</v>
      </c>
      <c r="C6" t="s">
        <v>18</v>
      </c>
      <c r="D6" t="s">
        <v>36</v>
      </c>
      <c r="E6" t="s">
        <v>43</v>
      </c>
    </row>
    <row r="7" spans="1:5" x14ac:dyDescent="0.3">
      <c r="A7" t="s">
        <v>7</v>
      </c>
      <c r="B7" t="s">
        <v>31</v>
      </c>
      <c r="C7" t="s">
        <v>18</v>
      </c>
      <c r="D7" t="s">
        <v>28</v>
      </c>
      <c r="E7" t="s">
        <v>42</v>
      </c>
    </row>
    <row r="8" spans="1:5" x14ac:dyDescent="0.3">
      <c r="A8" t="s">
        <v>8</v>
      </c>
      <c r="B8" t="s">
        <v>48</v>
      </c>
      <c r="C8" t="s">
        <v>25</v>
      </c>
      <c r="D8" t="s">
        <v>28</v>
      </c>
      <c r="E8" t="s">
        <v>43</v>
      </c>
    </row>
    <row r="9" spans="1:5" x14ac:dyDescent="0.3">
      <c r="A9" t="s">
        <v>9</v>
      </c>
      <c r="B9" t="s">
        <v>31</v>
      </c>
      <c r="C9" t="s">
        <v>32</v>
      </c>
      <c r="D9" t="s">
        <v>28</v>
      </c>
      <c r="E9" t="s">
        <v>43</v>
      </c>
    </row>
    <row r="10" spans="1:5" x14ac:dyDescent="0.3">
      <c r="A10" t="s">
        <v>10</v>
      </c>
      <c r="B10" t="s">
        <v>34</v>
      </c>
      <c r="C10" t="s">
        <v>44</v>
      </c>
      <c r="D10" t="s">
        <v>28</v>
      </c>
      <c r="E10" t="s">
        <v>43</v>
      </c>
    </row>
    <row r="11" spans="1:5" x14ac:dyDescent="0.3">
      <c r="A11" t="s">
        <v>16</v>
      </c>
      <c r="B11" t="s">
        <v>45</v>
      </c>
      <c r="C11" t="s">
        <v>18</v>
      </c>
      <c r="D11" t="s">
        <v>40</v>
      </c>
      <c r="E11" t="s">
        <v>42</v>
      </c>
    </row>
    <row r="12" spans="1:5" x14ac:dyDescent="0.3">
      <c r="A12" t="s">
        <v>29</v>
      </c>
      <c r="B12" t="s">
        <v>26</v>
      </c>
      <c r="C12" t="s">
        <v>18</v>
      </c>
      <c r="D12" t="s">
        <v>28</v>
      </c>
      <c r="E12" t="s">
        <v>43</v>
      </c>
    </row>
    <row r="13" spans="1:5" x14ac:dyDescent="0.3">
      <c r="A13" t="s">
        <v>60</v>
      </c>
      <c r="B13" t="s">
        <v>17</v>
      </c>
      <c r="C13" t="s">
        <v>25</v>
      </c>
      <c r="D13" t="s">
        <v>51</v>
      </c>
      <c r="E13" t="s">
        <v>43</v>
      </c>
    </row>
    <row r="14" spans="1:5" x14ac:dyDescent="0.3">
      <c r="A14" t="s">
        <v>20</v>
      </c>
      <c r="B14" t="s">
        <v>31</v>
      </c>
      <c r="C14" t="s">
        <v>37</v>
      </c>
      <c r="D14" t="s">
        <v>38</v>
      </c>
      <c r="E14" t="s">
        <v>43</v>
      </c>
    </row>
    <row r="15" spans="1:5" x14ac:dyDescent="0.3">
      <c r="A15" t="s">
        <v>39</v>
      </c>
      <c r="B15" t="s">
        <v>33</v>
      </c>
      <c r="C15" t="s">
        <v>35</v>
      </c>
      <c r="D15" t="s">
        <v>28</v>
      </c>
      <c r="E15" t="s">
        <v>42</v>
      </c>
    </row>
    <row r="16" spans="1:5" x14ac:dyDescent="0.3">
      <c r="A16" t="s">
        <v>47</v>
      </c>
      <c r="B16" t="s">
        <v>33</v>
      </c>
      <c r="C16" t="s">
        <v>49</v>
      </c>
      <c r="D16" t="s">
        <v>28</v>
      </c>
      <c r="E16" t="s">
        <v>42</v>
      </c>
    </row>
    <row r="17" spans="1:5" x14ac:dyDescent="0.3">
      <c r="A17" t="s">
        <v>54</v>
      </c>
      <c r="B17" t="s">
        <v>52</v>
      </c>
      <c r="C17" t="s">
        <v>18</v>
      </c>
      <c r="D17" t="s">
        <v>53</v>
      </c>
      <c r="E17" t="s">
        <v>43</v>
      </c>
    </row>
    <row r="18" spans="1:5" x14ac:dyDescent="0.3">
      <c r="A18" t="s">
        <v>55</v>
      </c>
      <c r="B18" t="s">
        <v>24</v>
      </c>
      <c r="C18" t="s">
        <v>18</v>
      </c>
      <c r="D18" t="s">
        <v>28</v>
      </c>
      <c r="E18" t="s">
        <v>43</v>
      </c>
    </row>
    <row r="19" spans="1:5" x14ac:dyDescent="0.3">
      <c r="A19" t="s">
        <v>56</v>
      </c>
      <c r="B19" t="s">
        <v>57</v>
      </c>
      <c r="C19" t="s">
        <v>25</v>
      </c>
      <c r="D19" t="s">
        <v>58</v>
      </c>
      <c r="E19" t="s">
        <v>43</v>
      </c>
    </row>
  </sheetData>
  <pageMargins left="0.7" right="0.7" top="0.75" bottom="0.75" header="0.3" footer="0.3"/>
  <pageSetup scale="6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B5A9F-C734-4B2D-8993-97A351E9BDA0}">
  <dimension ref="A1:G2"/>
  <sheetViews>
    <sheetView workbookViewId="0">
      <selection activeCell="G1" sqref="G1"/>
    </sheetView>
  </sheetViews>
  <sheetFormatPr defaultRowHeight="14.4" x14ac:dyDescent="0.3"/>
  <cols>
    <col min="2" max="2" width="22.88671875" customWidth="1"/>
    <col min="4" max="4" width="15.5546875" customWidth="1"/>
    <col min="5" max="5" width="19.44140625" customWidth="1"/>
    <col min="6" max="6" width="16.6640625" customWidth="1"/>
    <col min="7" max="7" width="37.44140625" customWidth="1"/>
  </cols>
  <sheetData>
    <row r="1" spans="1:7" x14ac:dyDescent="0.3">
      <c r="A1" s="2" t="s">
        <v>30</v>
      </c>
      <c r="B1" s="2" t="s">
        <v>1</v>
      </c>
      <c r="C1" s="2" t="s">
        <v>0</v>
      </c>
      <c r="D1" s="2" t="s">
        <v>27</v>
      </c>
      <c r="E1" s="2" t="s">
        <v>2</v>
      </c>
      <c r="F1" s="2" t="s">
        <v>14</v>
      </c>
      <c r="G1" s="2" t="s">
        <v>41</v>
      </c>
    </row>
    <row r="2" spans="1:7" x14ac:dyDescent="0.3">
      <c r="A2" t="s">
        <v>21</v>
      </c>
      <c r="C2" t="s">
        <v>19</v>
      </c>
      <c r="D2">
        <v>0</v>
      </c>
      <c r="E2" t="s">
        <v>17</v>
      </c>
      <c r="F2" t="s">
        <v>25</v>
      </c>
      <c r="G2">
        <v>0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E888B427A6FF44987ADC5E9A633E36" ma:contentTypeVersion="11" ma:contentTypeDescription="Create a new document." ma:contentTypeScope="" ma:versionID="66e874c45d7aebd9c25b262387ac4bea">
  <xsd:schema xmlns:xsd="http://www.w3.org/2001/XMLSchema" xmlns:xs="http://www.w3.org/2001/XMLSchema" xmlns:p="http://schemas.microsoft.com/office/2006/metadata/properties" xmlns:ns3="9b68884f-a667-470c-a556-de8ff7d17e72" xmlns:ns4="936f7e8c-e93a-4802-8757-15e6b3a5f949" targetNamespace="http://schemas.microsoft.com/office/2006/metadata/properties" ma:root="true" ma:fieldsID="14dda1253b742c4252b7d38d41201e71" ns3:_="" ns4:_="">
    <xsd:import namespace="9b68884f-a667-470c-a556-de8ff7d17e72"/>
    <xsd:import namespace="936f7e8c-e93a-4802-8757-15e6b3a5f94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8884f-a667-470c-a556-de8ff7d17e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6f7e8c-e93a-4802-8757-15e6b3a5f94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07BFE7-3EC3-45FB-B07C-1DEB9339749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B0943D-A480-4B9D-B56D-A02528DD09BC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936f7e8c-e93a-4802-8757-15e6b3a5f949"/>
    <ds:schemaRef ds:uri="http://schemas.openxmlformats.org/package/2006/metadata/core-properties"/>
    <ds:schemaRef ds:uri="9b68884f-a667-470c-a556-de8ff7d17e7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68E9441-AF9F-4DC5-935D-3A86AE634A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68884f-a667-470c-a556-de8ff7d17e72"/>
    <ds:schemaRef ds:uri="936f7e8c-e93a-4802-8757-15e6b3a5f9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Chart</vt:lpstr>
      <vt:lpstr>Trainings (edits)</vt:lpstr>
      <vt:lpstr>Admin Sunny Slope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Cindy Hickman</cp:lastModifiedBy>
  <cp:lastPrinted>2025-03-07T16:48:06Z</cp:lastPrinted>
  <dcterms:created xsi:type="dcterms:W3CDTF">2021-05-04T21:43:19Z</dcterms:created>
  <dcterms:modified xsi:type="dcterms:W3CDTF">2025-04-17T14:29:05Z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0x0101009CE888B427A6FF44987ADC5E9A633E36</vt:lpwstr>
  </property>
</Properties>
</file>